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10" windowWidth="7650" windowHeight="4005" activeTab="0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'Disbursements'!$A$1:$F$39</definedName>
    <definedName name="_xlnm.Print_Area" localSheetId="1">'Revenues'!$A$1:$H$13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<sst xmlns="http://schemas.openxmlformats.org/spreadsheetml/2006/main" count="57" uniqueCount="55">
  <si>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</si>
  <si>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</si>
  <si>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</si>
  <si>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</si>
  <si>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</si>
  <si>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</si>
  <si>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</si>
  <si>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</si>
  <si>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</si>
  <si>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</si>
  <si>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</si>
  <si>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</si>
  <si>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</si>
  <si>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</si>
  <si>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</si>
  <si>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</si>
  <si>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</si>
  <si>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</si>
  <si>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</si>
  <si>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</si>
  <si>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</si>
  <si>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</si>
  <si>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</si>
  <si>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</si>
  <si>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</si>
  <si>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</si>
  <si>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</si>
  <si>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</si>
  <si>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</si>
  <si>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</si>
  <si>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</si>
  <si>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</si>
  <si>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</si>
  <si>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</si>
  <si>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</si>
  <si>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</si>
  <si>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</si>
  <si>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</si>
  <si>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</si>
  <si>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</si>
  <si>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</si>
  <si>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</si>
  <si>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Year end 1999 AUSF</t>
  </si>
  <si>
    <t>Total AUSF at YE 2000</t>
  </si>
  <si>
    <t>Period Ending December 31, 2000</t>
  </si>
  <si>
    <t>2000 AUSF Subtotal</t>
  </si>
  <si>
    <t>2000 Reported Revenues</t>
  </si>
  <si>
    <t>2000 Cash Distributions</t>
  </si>
  <si>
    <t>Alaska Telephone Company</t>
  </si>
  <si>
    <t>GTE-Alaska</t>
  </si>
  <si>
    <t>Interest Income</t>
  </si>
  <si>
    <t>AUSF Administration</t>
  </si>
  <si>
    <t>Note:</t>
  </si>
  <si>
    <t>Interest income is reflected in the monthly financial reports. During the period of 1999 through mid-2001 interest was applied to AUSF administration as follows: $4,094 in 1999, $14,623 in 2000, and $1,115 in 2001. All remaining interest was included in total remittances.</t>
  </si>
  <si>
    <t>Interest income is shown by year for this schedule.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</si>
</sst>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 Narrow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7" fontId="0" fillId="0" borderId="4" xfId="0" applyNumberFormat="1" applyBorder="1" applyAlignment="1">
      <alignment/>
    </xf>
    <xf numFmtId="0" fontId="0" fillId="0" borderId="0" xfId="0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0" fontId="1" fillId="3" borderId="0" xfId="0" applyFont="1" applyFill="1" applyAlignment="1">
      <alignment/>
    </xf>
    <xf numFmtId="39" fontId="0" fillId="3" borderId="0" xfId="0" applyNumberFormat="1" applyFill="1" applyAlignment="1">
      <alignment/>
    </xf>
    <xf numFmtId="49" fontId="4" fillId="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7" fontId="0" fillId="0" borderId="6" xfId="0" applyNumberFormat="1" applyBorder="1" applyAlignment="1">
      <alignment/>
    </xf>
    <xf numFmtId="39" fontId="0" fillId="0" borderId="6" xfId="0" applyNumberFormat="1" applyBorder="1" applyAlignment="1">
      <alignment/>
    </xf>
    <xf numFmtId="7" fontId="0" fillId="0" borderId="7" xfId="0" applyNumberFormat="1" applyBorder="1" applyAlignment="1">
      <alignment/>
    </xf>
    <xf numFmtId="0" fontId="0" fillId="0" borderId="6" xfId="0" applyFill="1" applyBorder="1" applyAlignment="1">
      <alignment horizontal="center" wrapText="1"/>
    </xf>
    <xf numFmtId="7" fontId="0" fillId="0" borderId="8" xfId="0" applyNumberFormat="1" applyBorder="1" applyAlignment="1">
      <alignment/>
    </xf>
    <xf numFmtId="39" fontId="0" fillId="3" borderId="6" xfId="0" applyNumberFormat="1" applyFill="1" applyBorder="1" applyAlignment="1">
      <alignment/>
    </xf>
    <xf numFmtId="39" fontId="0" fillId="0" borderId="7" xfId="0" applyNumberFormat="1" applyBorder="1" applyAlignment="1">
      <alignment/>
    </xf>
    <xf numFmtId="39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38</v>
      </c>
    </row>
    <row r="3" ht="12.75">
      <c r="A3" t="s">
        <v>44</v>
      </c>
    </row>
    <row r="4" ht="28.5" customHeight="1"/>
    <row r="5" spans="1:5" ht="15.75">
      <c r="A5" s="20" t="s">
        <v>39</v>
      </c>
      <c r="B5" s="9" t="s">
        <v>27</v>
      </c>
      <c r="C5" s="8" t="s">
        <v>28</v>
      </c>
      <c r="D5" s="9" t="s">
        <v>50</v>
      </c>
      <c r="E5" s="9" t="s">
        <v>29</v>
      </c>
    </row>
    <row r="6" spans="1:5" ht="12.75">
      <c r="A6" s="4"/>
      <c r="B6" s="21"/>
      <c r="C6" s="4"/>
      <c r="D6" s="4"/>
      <c r="E6" s="4"/>
    </row>
    <row r="7" spans="1:5" ht="12.75">
      <c r="A7" s="15" t="s">
        <v>42</v>
      </c>
      <c r="B7" s="22">
        <f>+C7+D7-E7</f>
        <v>286071.08999999985</v>
      </c>
      <c r="C7" s="16">
        <v>3738651.25</v>
      </c>
      <c r="D7" s="16">
        <v>4093.98</v>
      </c>
      <c r="E7" s="16">
        <v>3456674.14</v>
      </c>
    </row>
    <row r="8" spans="1:6" ht="12.75">
      <c r="A8" s="15" t="s">
        <v>45</v>
      </c>
      <c r="B8" s="22">
        <f>+C8+D8-E8</f>
        <v>391714.75000000047</v>
      </c>
      <c r="C8" s="16">
        <v>4000543.49</v>
      </c>
      <c r="D8" s="16">
        <v>23786.03</v>
      </c>
      <c r="E8" s="16">
        <f>+Disbursements!B35</f>
        <v>3632614.7699999996</v>
      </c>
      <c r="F8" s="1"/>
    </row>
    <row r="9" spans="1:5" ht="30.75" customHeight="1" thickBot="1">
      <c r="A9" s="15" t="s">
        <v>43</v>
      </c>
      <c r="B9" s="24">
        <f>SUM(B7:B8)</f>
        <v>677785.8400000003</v>
      </c>
      <c r="C9" s="17">
        <f>SUM(C7:C8)</f>
        <v>7739194.74</v>
      </c>
      <c r="D9" s="17">
        <f>SUM(D7:D8)</f>
        <v>27880.01</v>
      </c>
      <c r="E9" s="17">
        <f>SUM(E7:E8)</f>
        <v>7089288.91</v>
      </c>
    </row>
    <row r="10" spans="1:5" ht="13.5" thickTop="1">
      <c r="A10" s="4"/>
      <c r="B10" s="5"/>
      <c r="C10" s="5"/>
      <c r="D10" s="5"/>
      <c r="E10" s="5"/>
    </row>
    <row r="11" spans="1:3" ht="12.75">
      <c r="A11" s="35"/>
      <c r="C11" s="6"/>
    </row>
    <row r="12" spans="1:2" ht="12.75">
      <c r="A12" s="37"/>
      <c r="B12" s="34"/>
    </row>
    <row r="17" ht="14.25" customHeight="1">
      <c r="A17" s="2" t="s">
        <v>52</v>
      </c>
    </row>
    <row r="18" spans="1:5" ht="43.5" customHeight="1">
      <c r="A18" s="38" t="s">
        <v>53</v>
      </c>
      <c r="B18" s="38"/>
      <c r="C18" s="38"/>
      <c r="D18" s="38"/>
      <c r="E18" s="38"/>
    </row>
    <row r="19" ht="24.75" customHeight="1">
      <c r="A19" t="s">
        <v>54</v>
      </c>
    </row>
  </sheetData>
  <mergeCells count="1">
    <mergeCell ref="A18:E18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2000</v>
      </c>
    </row>
    <row r="5" spans="1:10" ht="32.25" customHeight="1">
      <c r="A5" s="20" t="s">
        <v>46</v>
      </c>
      <c r="B5" s="9" t="s">
        <v>40</v>
      </c>
      <c r="C5" s="8" t="s">
        <v>33</v>
      </c>
      <c r="D5" s="9" t="s">
        <v>34</v>
      </c>
      <c r="E5" s="9" t="s">
        <v>35</v>
      </c>
      <c r="F5" s="9" t="s">
        <v>36</v>
      </c>
      <c r="G5" s="9" t="s">
        <v>37</v>
      </c>
      <c r="J5" s="6"/>
    </row>
    <row r="6" spans="1:10" ht="18">
      <c r="A6" s="11"/>
      <c r="B6" s="25"/>
      <c r="C6" s="12"/>
      <c r="D6" s="12"/>
      <c r="E6" s="12"/>
      <c r="F6" s="12"/>
      <c r="G6" s="12"/>
      <c r="J6" s="6"/>
    </row>
    <row r="7" spans="1:7" ht="21.75" customHeight="1" thickBot="1">
      <c r="A7" s="13" t="s">
        <v>41</v>
      </c>
      <c r="B7" s="26">
        <f>SUM(C7:G7)</f>
        <v>321998864.75000006</v>
      </c>
      <c r="C7" s="14">
        <v>140656783.08</v>
      </c>
      <c r="D7" s="14">
        <v>102861957.08</v>
      </c>
      <c r="E7" s="14">
        <v>73084646.19</v>
      </c>
      <c r="F7" s="14">
        <v>3528736.6</v>
      </c>
      <c r="G7" s="14">
        <v>1866741.8</v>
      </c>
    </row>
    <row r="8" ht="13.5" thickTop="1"/>
    <row r="12" ht="12.75">
      <c r="A12" s="35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00390625" style="2" customWidth="1"/>
    <col min="2" max="3" width="12.7109375" style="0" customWidth="1"/>
    <col min="4" max="4" width="17.28125" style="0" customWidth="1"/>
    <col min="5" max="5" width="12.28125" style="0" customWidth="1"/>
    <col min="6" max="6" width="15.8515625" style="0" customWidth="1"/>
    <col min="8" max="8" width="11.57421875" style="0" customWidth="1"/>
    <col min="9" max="9" width="10.7109375" style="0" bestFit="1" customWidth="1"/>
    <col min="17" max="17" width="12.00390625" style="0" customWidth="1"/>
    <col min="19" max="19" width="15.7109375" style="6" customWidth="1"/>
  </cols>
  <sheetData>
    <row r="1" ht="18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2000</v>
      </c>
    </row>
    <row r="4" ht="12.75">
      <c r="A4"/>
    </row>
    <row r="5" spans="1:19" s="2" customFormat="1" ht="26.25">
      <c r="A5" s="20" t="s">
        <v>47</v>
      </c>
      <c r="B5" s="9" t="s">
        <v>25</v>
      </c>
      <c r="C5" s="8" t="s">
        <v>30</v>
      </c>
      <c r="D5" s="9" t="s">
        <v>31</v>
      </c>
      <c r="E5" s="9" t="s">
        <v>32</v>
      </c>
      <c r="F5" s="9" t="s">
        <v>51</v>
      </c>
      <c r="S5" s="33"/>
    </row>
    <row r="6" ht="18.75" customHeight="1">
      <c r="B6" s="21"/>
    </row>
    <row r="7" spans="1:17" ht="12.75">
      <c r="A7" s="18" t="s">
        <v>0</v>
      </c>
      <c r="B7" s="27">
        <f>SUM(C7:F7)</f>
        <v>72088.27</v>
      </c>
      <c r="C7" s="19">
        <v>0</v>
      </c>
      <c r="D7" s="19"/>
      <c r="E7" s="19"/>
      <c r="F7" s="19">
        <v>72088.27</v>
      </c>
      <c r="H7" s="1"/>
      <c r="Q7" s="32"/>
    </row>
    <row r="8" spans="1:17" ht="12.75">
      <c r="A8" s="2" t="s">
        <v>1</v>
      </c>
      <c r="B8" s="23">
        <f aca="true" t="shared" si="0" ref="B8:B34">SUM(C8:F8)</f>
        <v>52.5</v>
      </c>
      <c r="C8" s="1">
        <v>52.5</v>
      </c>
      <c r="D8" s="1"/>
      <c r="E8" s="1"/>
      <c r="F8" s="1"/>
      <c r="G8" s="6"/>
      <c r="I8" s="1"/>
      <c r="J8" s="30"/>
      <c r="Q8" s="32"/>
    </row>
    <row r="9" spans="1:17" ht="12.75">
      <c r="A9" s="18" t="s">
        <v>2</v>
      </c>
      <c r="B9" s="27">
        <f t="shared" si="0"/>
        <v>377058.5</v>
      </c>
      <c r="C9" s="19">
        <v>1949.5</v>
      </c>
      <c r="D9" s="19">
        <v>375109</v>
      </c>
      <c r="E9" s="19"/>
      <c r="F9" s="19"/>
      <c r="G9" s="6"/>
      <c r="J9" s="30"/>
      <c r="Q9" s="32"/>
    </row>
    <row r="10" spans="1:17" ht="12.75">
      <c r="A10" s="2" t="s">
        <v>3</v>
      </c>
      <c r="B10" s="23">
        <f t="shared" si="0"/>
        <v>76569.5</v>
      </c>
      <c r="C10" s="1">
        <v>76569.5</v>
      </c>
      <c r="D10" s="1"/>
      <c r="E10" s="1"/>
      <c r="F10" s="1"/>
      <c r="G10" s="6"/>
      <c r="I10" s="31"/>
      <c r="J10" s="30"/>
      <c r="L10" s="31"/>
      <c r="Q10" s="32"/>
    </row>
    <row r="11" spans="1:17" ht="12.75">
      <c r="A11" s="18" t="s">
        <v>4</v>
      </c>
      <c r="B11" s="27">
        <f t="shared" si="0"/>
        <v>565969.5</v>
      </c>
      <c r="C11" s="19">
        <v>13086.5</v>
      </c>
      <c r="D11" s="19">
        <v>552883</v>
      </c>
      <c r="E11" s="19"/>
      <c r="F11" s="19"/>
      <c r="G11" s="6"/>
      <c r="I11" s="31"/>
      <c r="J11" s="30"/>
      <c r="L11" s="31"/>
      <c r="Q11" s="32"/>
    </row>
    <row r="12" spans="1:17" ht="12.75">
      <c r="A12" s="2" t="s">
        <v>5</v>
      </c>
      <c r="B12" s="23">
        <f t="shared" si="0"/>
        <v>461296</v>
      </c>
      <c r="C12" s="1">
        <v>21630</v>
      </c>
      <c r="D12" s="1">
        <v>439666</v>
      </c>
      <c r="E12" s="1"/>
      <c r="F12" s="1"/>
      <c r="G12" s="6"/>
      <c r="I12" s="31"/>
      <c r="J12" s="30"/>
      <c r="L12" s="31"/>
      <c r="M12" s="1"/>
      <c r="Q12" s="32"/>
    </row>
    <row r="13" spans="1:17" ht="15">
      <c r="A13" s="18" t="s">
        <v>6</v>
      </c>
      <c r="B13" s="27">
        <f t="shared" si="0"/>
        <v>2296</v>
      </c>
      <c r="C13" s="19">
        <v>2296</v>
      </c>
      <c r="D13" s="19"/>
      <c r="E13" s="19"/>
      <c r="F13" s="19"/>
      <c r="G13" s="6"/>
      <c r="H13" s="29"/>
      <c r="J13" s="30"/>
      <c r="Q13" s="32"/>
    </row>
    <row r="14" spans="1:17" ht="15">
      <c r="A14" s="2" t="s">
        <v>48</v>
      </c>
      <c r="B14" s="23">
        <f t="shared" si="0"/>
        <v>125440.52</v>
      </c>
      <c r="C14" s="1">
        <v>4263</v>
      </c>
      <c r="D14" s="1">
        <v>121177.52</v>
      </c>
      <c r="E14" s="1"/>
      <c r="F14" s="1"/>
      <c r="G14" s="6"/>
      <c r="H14" s="29"/>
      <c r="I14" s="31"/>
      <c r="J14" s="30"/>
      <c r="L14" s="31"/>
      <c r="Q14" s="32"/>
    </row>
    <row r="15" spans="1:17" ht="15">
      <c r="A15" s="18" t="s">
        <v>7</v>
      </c>
      <c r="B15" s="27">
        <f t="shared" si="0"/>
        <v>43853.48</v>
      </c>
      <c r="C15" s="19">
        <v>7</v>
      </c>
      <c r="D15" s="19">
        <v>43846.48</v>
      </c>
      <c r="E15" s="19"/>
      <c r="F15" s="19"/>
      <c r="G15" s="6"/>
      <c r="H15" s="29"/>
      <c r="J15" s="30"/>
      <c r="Q15" s="32"/>
    </row>
    <row r="16" spans="1:17" ht="15">
      <c r="A16" s="2" t="s">
        <v>8</v>
      </c>
      <c r="B16" s="23">
        <f t="shared" si="0"/>
        <v>3762.5</v>
      </c>
      <c r="C16" s="1">
        <v>3762.5</v>
      </c>
      <c r="D16" s="1"/>
      <c r="E16" s="1"/>
      <c r="F16" s="1"/>
      <c r="G16" s="6"/>
      <c r="H16" s="29"/>
      <c r="J16" s="30"/>
      <c r="Q16" s="32"/>
    </row>
    <row r="17" spans="1:17" ht="15">
      <c r="A17" s="18" t="s">
        <v>9</v>
      </c>
      <c r="B17" s="27">
        <f t="shared" si="0"/>
        <v>38.5</v>
      </c>
      <c r="C17" s="19">
        <v>38.5</v>
      </c>
      <c r="D17" s="19"/>
      <c r="E17" s="19"/>
      <c r="F17" s="19"/>
      <c r="G17" s="6"/>
      <c r="H17" s="29"/>
      <c r="I17" s="31"/>
      <c r="J17" s="30"/>
      <c r="L17" s="31"/>
      <c r="Q17" s="32"/>
    </row>
    <row r="18" spans="1:17" ht="15">
      <c r="A18" s="2" t="s">
        <v>10</v>
      </c>
      <c r="B18" s="23">
        <f t="shared" si="0"/>
        <v>2009</v>
      </c>
      <c r="C18" s="1">
        <v>2009</v>
      </c>
      <c r="D18" s="1"/>
      <c r="E18" s="1"/>
      <c r="F18" s="1"/>
      <c r="G18" s="6"/>
      <c r="H18" s="29"/>
      <c r="J18" s="30"/>
      <c r="Q18" s="32"/>
    </row>
    <row r="19" spans="1:17" ht="15">
      <c r="A19" s="18" t="s">
        <v>11</v>
      </c>
      <c r="B19" s="27">
        <f t="shared" si="0"/>
        <v>0</v>
      </c>
      <c r="C19" s="19">
        <v>0</v>
      </c>
      <c r="D19" s="19"/>
      <c r="E19" s="19"/>
      <c r="F19" s="19"/>
      <c r="G19" s="6"/>
      <c r="H19" s="29"/>
      <c r="I19" s="31"/>
      <c r="J19" s="30"/>
      <c r="L19" s="31"/>
      <c r="Q19" s="32"/>
    </row>
    <row r="20" spans="1:17" ht="15">
      <c r="A20" s="2" t="s">
        <v>12</v>
      </c>
      <c r="B20" s="23">
        <f t="shared" si="0"/>
        <v>812</v>
      </c>
      <c r="C20" s="1">
        <v>812</v>
      </c>
      <c r="D20" s="1"/>
      <c r="E20" s="1"/>
      <c r="F20" s="1"/>
      <c r="G20" s="6"/>
      <c r="H20" s="29"/>
      <c r="J20" s="30"/>
      <c r="Q20" s="32"/>
    </row>
    <row r="21" spans="1:17" ht="15">
      <c r="A21" s="18" t="s">
        <v>13</v>
      </c>
      <c r="B21" s="27">
        <f t="shared" si="0"/>
        <v>4340</v>
      </c>
      <c r="C21" s="19">
        <v>4340</v>
      </c>
      <c r="D21" s="19"/>
      <c r="E21" s="19"/>
      <c r="F21" s="19"/>
      <c r="G21" s="6"/>
      <c r="H21" s="29"/>
      <c r="I21" s="31"/>
      <c r="J21" s="30"/>
      <c r="L21" s="31"/>
      <c r="Q21" s="32"/>
    </row>
    <row r="22" spans="1:17" ht="15">
      <c r="A22" s="2" t="s">
        <v>14</v>
      </c>
      <c r="B22" s="23">
        <f t="shared" si="0"/>
        <v>11700.5</v>
      </c>
      <c r="C22" s="1">
        <v>11700.5</v>
      </c>
      <c r="D22" s="1"/>
      <c r="E22" s="1"/>
      <c r="F22" s="1"/>
      <c r="G22" s="6"/>
      <c r="H22" s="29"/>
      <c r="I22" s="31"/>
      <c r="J22" s="30"/>
      <c r="L22" s="31"/>
      <c r="Q22" s="32"/>
    </row>
    <row r="23" spans="1:17" ht="15">
      <c r="A23" s="18" t="s">
        <v>49</v>
      </c>
      <c r="B23" s="27">
        <f t="shared" si="0"/>
        <v>649526</v>
      </c>
      <c r="C23" s="19">
        <v>9898</v>
      </c>
      <c r="D23" s="19">
        <v>639628</v>
      </c>
      <c r="E23" s="19"/>
      <c r="F23" s="19"/>
      <c r="G23" s="6"/>
      <c r="H23" s="29"/>
      <c r="I23" s="31"/>
      <c r="J23" s="30"/>
      <c r="L23" s="31"/>
      <c r="Q23" s="32"/>
    </row>
    <row r="24" spans="1:17" ht="15">
      <c r="A24" s="2" t="s">
        <v>15</v>
      </c>
      <c r="B24" s="23">
        <f t="shared" si="0"/>
        <v>55669.78</v>
      </c>
      <c r="C24" s="1">
        <v>1109.5</v>
      </c>
      <c r="D24" s="1">
        <v>54560.28</v>
      </c>
      <c r="E24" s="1"/>
      <c r="F24" s="1"/>
      <c r="G24" s="6"/>
      <c r="H24" s="29"/>
      <c r="I24" s="31"/>
      <c r="J24" s="30"/>
      <c r="L24" s="31"/>
      <c r="Q24" s="32"/>
    </row>
    <row r="25" spans="1:17" ht="15">
      <c r="A25" s="18" t="s">
        <v>16</v>
      </c>
      <c r="B25" s="27">
        <f t="shared" si="0"/>
        <v>6100.5</v>
      </c>
      <c r="C25" s="19">
        <v>6100.5</v>
      </c>
      <c r="D25" s="19"/>
      <c r="E25" s="19"/>
      <c r="F25" s="19"/>
      <c r="G25" s="6"/>
      <c r="H25" s="29"/>
      <c r="J25" s="30"/>
      <c r="Q25" s="32"/>
    </row>
    <row r="26" spans="1:17" ht="15">
      <c r="A26" s="2" t="s">
        <v>17</v>
      </c>
      <c r="B26" s="23">
        <f t="shared" si="0"/>
        <v>32389</v>
      </c>
      <c r="C26" s="1">
        <v>32389</v>
      </c>
      <c r="D26" s="1"/>
      <c r="E26" s="1"/>
      <c r="F26" s="1"/>
      <c r="G26" s="6"/>
      <c r="H26" s="29"/>
      <c r="J26" s="30"/>
      <c r="Q26" s="32"/>
    </row>
    <row r="27" spans="1:17" ht="15">
      <c r="A27" s="18" t="s">
        <v>18</v>
      </c>
      <c r="B27" s="27">
        <f t="shared" si="0"/>
        <v>41262.96</v>
      </c>
      <c r="C27" s="19">
        <v>1638</v>
      </c>
      <c r="D27" s="19">
        <v>39624.96</v>
      </c>
      <c r="E27" s="19"/>
      <c r="F27" s="19"/>
      <c r="G27" s="6"/>
      <c r="H27" s="29"/>
      <c r="J27" s="30"/>
      <c r="Q27" s="32"/>
    </row>
    <row r="28" spans="1:17" ht="15">
      <c r="A28" s="2" t="s">
        <v>19</v>
      </c>
      <c r="B28" s="23">
        <f t="shared" si="0"/>
        <v>45.5</v>
      </c>
      <c r="C28" s="1">
        <v>45.5</v>
      </c>
      <c r="D28" s="1"/>
      <c r="E28" s="1"/>
      <c r="F28" s="1"/>
      <c r="G28" s="6"/>
      <c r="H28" s="29"/>
      <c r="J28" s="30"/>
      <c r="Q28" s="32"/>
    </row>
    <row r="29" spans="1:17" ht="15">
      <c r="A29" s="18" t="s">
        <v>26</v>
      </c>
      <c r="B29" s="27">
        <f t="shared" si="0"/>
        <v>2478</v>
      </c>
      <c r="C29" s="19">
        <v>2478</v>
      </c>
      <c r="D29" s="19"/>
      <c r="E29" s="19"/>
      <c r="F29" s="19"/>
      <c r="G29" s="6"/>
      <c r="H29" s="29"/>
      <c r="J29" s="30"/>
      <c r="Q29" s="32"/>
    </row>
    <row r="30" spans="1:17" ht="15">
      <c r="A30" s="2" t="s">
        <v>20</v>
      </c>
      <c r="B30" s="23">
        <f t="shared" si="0"/>
        <v>1540</v>
      </c>
      <c r="C30" s="1">
        <v>1540</v>
      </c>
      <c r="D30" s="1"/>
      <c r="E30" s="1"/>
      <c r="F30" s="1"/>
      <c r="G30" s="6"/>
      <c r="H30" s="29"/>
      <c r="J30" s="30"/>
      <c r="Q30" s="32"/>
    </row>
    <row r="31" spans="1:17" ht="15">
      <c r="A31" s="18" t="s">
        <v>21</v>
      </c>
      <c r="B31" s="27">
        <f t="shared" si="0"/>
        <v>5819</v>
      </c>
      <c r="C31" s="19">
        <v>42</v>
      </c>
      <c r="D31" s="19">
        <v>5777</v>
      </c>
      <c r="E31" s="19"/>
      <c r="F31" s="19"/>
      <c r="G31" s="6"/>
      <c r="H31" s="29"/>
      <c r="J31" s="30"/>
      <c r="Q31" s="32"/>
    </row>
    <row r="32" spans="1:12" ht="15">
      <c r="A32" s="2" t="s">
        <v>23</v>
      </c>
      <c r="B32" s="23">
        <f t="shared" si="0"/>
        <v>61070.26</v>
      </c>
      <c r="C32" s="1">
        <v>465.5</v>
      </c>
      <c r="D32" s="1">
        <v>60604.76</v>
      </c>
      <c r="E32" s="1"/>
      <c r="F32" s="1"/>
      <c r="G32" s="6"/>
      <c r="H32" s="29"/>
      <c r="I32" s="31"/>
      <c r="J32" s="30"/>
      <c r="L32" s="31"/>
    </row>
    <row r="33" spans="1:10" ht="12.75">
      <c r="A33" s="18" t="s">
        <v>22</v>
      </c>
      <c r="B33" s="27">
        <f t="shared" si="0"/>
        <v>1028594</v>
      </c>
      <c r="C33" s="19">
        <v>55342</v>
      </c>
      <c r="D33" s="19">
        <v>973252</v>
      </c>
      <c r="E33" s="19"/>
      <c r="F33" s="19"/>
      <c r="G33" s="6"/>
      <c r="H33" s="4"/>
      <c r="J33" s="30"/>
    </row>
    <row r="34" spans="1:12" ht="12.75">
      <c r="A34" s="2" t="s">
        <v>24</v>
      </c>
      <c r="B34" s="23">
        <f t="shared" si="0"/>
        <v>833</v>
      </c>
      <c r="C34" s="1">
        <v>833</v>
      </c>
      <c r="D34" s="1"/>
      <c r="E34" s="1"/>
      <c r="F34" s="1"/>
      <c r="G34" s="5"/>
      <c r="H34" s="4"/>
      <c r="J34" s="30"/>
      <c r="L34" s="31"/>
    </row>
    <row r="35" spans="1:8" ht="31.5" customHeight="1" thickBot="1">
      <c r="A35" s="2" t="s">
        <v>25</v>
      </c>
      <c r="B35" s="28">
        <f>SUM(B7:B34)</f>
        <v>3632614.7699999996</v>
      </c>
      <c r="C35" s="3">
        <f>SUM(C7:C34)</f>
        <v>254397.5</v>
      </c>
      <c r="D35" s="3">
        <f>SUM(D7:D34)</f>
        <v>3306128.9999999995</v>
      </c>
      <c r="E35" s="3">
        <f>SUM(E7:E34)</f>
        <v>0</v>
      </c>
      <c r="F35" s="3">
        <f>SUM(F7:F34)</f>
        <v>72088.27</v>
      </c>
      <c r="G35" s="4"/>
      <c r="H35" s="4"/>
    </row>
    <row r="36" spans="1:8" ht="13.5" thickTop="1">
      <c r="A36" s="36"/>
      <c r="B36" s="1"/>
      <c r="C36" s="1"/>
      <c r="D36" s="1"/>
      <c r="E36" s="1"/>
      <c r="F36" s="1"/>
      <c r="G36" s="4"/>
      <c r="H36" s="4"/>
    </row>
    <row r="37" spans="2:7" ht="12.75">
      <c r="B37" s="1"/>
      <c r="C37" s="1"/>
      <c r="F37" s="1"/>
      <c r="G37" s="4"/>
    </row>
    <row r="38" spans="2:7" ht="12.75">
      <c r="B38" s="1"/>
      <c r="C38" s="1"/>
      <c r="F38" s="1"/>
      <c r="G38" s="4"/>
    </row>
    <row r="39" spans="1:7" ht="12" customHeight="1">
      <c r="A39" s="35"/>
      <c r="B39" s="1"/>
      <c r="F39" s="1"/>
      <c r="G39" s="4"/>
    </row>
    <row r="40" spans="2:7" ht="12.75">
      <c r="B40" s="1"/>
      <c r="F40" s="1"/>
      <c r="G40" s="4"/>
    </row>
    <row r="41" spans="2:6" ht="12.75">
      <c r="B41" s="1"/>
      <c r="F41" s="1"/>
    </row>
    <row r="42" spans="2:6" ht="12.75">
      <c r="B42" s="1"/>
      <c r="C42" s="1"/>
      <c r="D42" s="1"/>
      <c r="F42" s="1"/>
    </row>
    <row r="43" spans="2:6" ht="12.75">
      <c r="B43" s="1"/>
      <c r="F43" s="1"/>
    </row>
    <row r="44" spans="2:6" ht="12.75">
      <c r="B44" s="1"/>
      <c r="F44" s="1"/>
    </row>
    <row r="45" spans="2:6" ht="12.75"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spans="2:6" ht="12.75">
      <c r="B57" s="1"/>
      <c r="F57" s="1"/>
    </row>
    <row r="58" spans="2:6" ht="12.75">
      <c r="B58" s="1"/>
      <c r="F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</sheetData>
  <printOptions horizontalCentered="1"/>
  <pageMargins left="0.33" right="0.29" top="1" bottom="1" header="0.5" footer="0.5"/>
  <pageSetup fitToHeight="1" fitToWidth="1" horizontalDpi="600" verticalDpi="600" orientation="landscape" scale="82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ddeprospero</cp:lastModifiedBy>
  <cp:lastPrinted>2004-08-30T21:06:58Z</cp:lastPrinted>
  <dcterms:created xsi:type="dcterms:W3CDTF">2001-05-04T21:50:52Z</dcterms:created>
  <dcterms:modified xsi:type="dcterms:W3CDTF">2004-08-30T22:10:43Z</dcterms:modified>
  <cp:category/>
  <cp:version/>
  <cp:contentType/>
  <cp:contentStatus/>
</cp:coreProperties>
</file>