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296" windowWidth="11145" windowHeight="10860" activeTab="2"/>
  </bookViews>
  <sheets>
    <sheet name="AUSF Balance" sheetId="1" r:id="rId1"/>
    <sheet name="Revenues" sheetId="2" r:id="rId2"/>
    <sheet name="Disbursements" sheetId="3" r:id="rId3"/>
  </sheets>
  <definedNames>
    <definedName name="_xlnm.Print_Area" localSheetId="0">'AUSF Balance'!$A$1:$E$19</definedName>
    <definedName name="_xlnm.Print_Area" localSheetId="2">'Disbursements'!$A$1:$F$45</definedName>
    <definedName name="_xlnm.Print_Area" localSheetId="1">'Revenues'!$A$1:$H$12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Judy Colbert</author>
  </authors>
  <commentList>
    <comment ref="C5" authorId="0">
      <text>
        <r>
          <rPr>
            <b/>
            <sz val="10"/>
            <rFont val="Tahoma"/>
            <family val="0"/>
          </rPr>
          <t>Judy Colbert:</t>
        </r>
        <r>
          <rPr>
            <sz val="10"/>
            <rFont val="Tahoma"/>
            <family val="0"/>
          </rPr>
          <t xml:space="preserve">
Enter Prior Year Totals on line 1. Enter Current year totals from the AUSF History on the Distribution Sheet in the R&amp;D File.
</t>
        </r>
      </text>
    </comment>
  </commentList>
</comments>
</file>

<file path=xl/comments2.xml><?xml version="1.0" encoding="utf-8"?>
<comments xmlns="http://schemas.openxmlformats.org/spreadsheetml/2006/main">
  <authors>
    <author>deb deprospero</author>
  </authors>
  <commentList>
    <comment ref="A5" authorId="0">
      <text>
        <r>
          <rPr>
            <sz val="10"/>
            <rFont val="Tahoma"/>
            <family val="0"/>
          </rPr>
          <t>Revenues are from the sum of all 12 months  of R&amp;d spreadsheets</t>
        </r>
      </text>
    </comment>
  </commentList>
</comments>
</file>

<file path=xl/sharedStrings.xml><?xml version="1.0" encoding="utf-8"?>
<sst xmlns="http://schemas.openxmlformats.org/spreadsheetml/2006/main" count="62" uniqueCount="60">
  <si>
    <t>Alaska Universal Service Administrative Company</t>
  </si>
  <si>
    <t>ACS of Alaska - Ft. Wainwright</t>
  </si>
  <si>
    <t>ACS of Alaska - Juneau</t>
  </si>
  <si>
    <t>ACS Anchorage</t>
  </si>
  <si>
    <t>ACS Fairbanks</t>
  </si>
  <si>
    <t>ACS of the Northland - Glacier State</t>
  </si>
  <si>
    <t>ACS of the Northland - Sitka</t>
  </si>
  <si>
    <t>Alaska Telephone Company</t>
  </si>
  <si>
    <t>Arctic Slope Telephone Association Cooperative</t>
  </si>
  <si>
    <t>Bristol Bay Telephone Cooperative</t>
  </si>
  <si>
    <t>Bettles Telephone Company</t>
  </si>
  <si>
    <t>Bush-Tell</t>
  </si>
  <si>
    <t>Circle Telephone Company</t>
  </si>
  <si>
    <t>Cordova Telephone Cooperative</t>
  </si>
  <si>
    <t>Copper Valley Telephone Cooperative</t>
  </si>
  <si>
    <t>GCI</t>
  </si>
  <si>
    <t>Interior Telephone Company</t>
  </si>
  <si>
    <t>Ketchikan Public Utilities</t>
  </si>
  <si>
    <t>Matanuska Telephone Association</t>
  </si>
  <si>
    <t>Mukluk Telephone Company</t>
  </si>
  <si>
    <t>North Country Telephone Company</t>
  </si>
  <si>
    <t>OTZ Telephone Cooperative</t>
  </si>
  <si>
    <t>Summit Telephone Company</t>
  </si>
  <si>
    <t>United Utilities</t>
  </si>
  <si>
    <t>United KUC</t>
  </si>
  <si>
    <t>Yukon Telephone Company</t>
  </si>
  <si>
    <t>Total</t>
  </si>
  <si>
    <t>Nushagak Electric &amp; Telephone Cooperative</t>
  </si>
  <si>
    <t>Balance</t>
  </si>
  <si>
    <t>Remittance</t>
  </si>
  <si>
    <t>Distribution</t>
  </si>
  <si>
    <t>YTD Lifeline Support</t>
  </si>
  <si>
    <t>YTD DEM Support</t>
  </si>
  <si>
    <t>YTD PIPT Support</t>
  </si>
  <si>
    <t>AUSF Administration</t>
  </si>
  <si>
    <t>Local Revenue</t>
  </si>
  <si>
    <t>Wireless Revenue</t>
  </si>
  <si>
    <t>Interexchange Revenue</t>
  </si>
  <si>
    <t>Payphone Revenue</t>
  </si>
  <si>
    <t>Other Revenue</t>
  </si>
  <si>
    <t>AUSF Annual Summary</t>
  </si>
  <si>
    <t>AUSF Balance</t>
  </si>
  <si>
    <t>Total Reported Revenues</t>
  </si>
  <si>
    <t>Total Revenues by Service</t>
  </si>
  <si>
    <t>Interest Income</t>
  </si>
  <si>
    <t>Note:</t>
  </si>
  <si>
    <t>Interest income is shown by year for this schedule.</t>
  </si>
  <si>
    <t>Alaska Digitel</t>
  </si>
  <si>
    <t>ACS Wireless</t>
  </si>
  <si>
    <t>MTA Wireless</t>
  </si>
  <si>
    <t>ADAK</t>
  </si>
  <si>
    <t>Bristol Bay Cellular</t>
  </si>
  <si>
    <t>Copper Valley Cellular</t>
  </si>
  <si>
    <t>Unicom</t>
  </si>
  <si>
    <t>Period Ending December 31, 2008</t>
  </si>
  <si>
    <t>Year end 2007 AUSF</t>
  </si>
  <si>
    <t>2008 AUSF Subtotal</t>
  </si>
  <si>
    <t>Total AUSF at YE 2008</t>
  </si>
  <si>
    <t>2008 Cash Distributions</t>
  </si>
  <si>
    <t>2008 Reported Revenues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</si>
</sst>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000000"/>
  </numFmts>
  <fonts count="4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7" fontId="0" fillId="0" borderId="13" xfId="0" applyNumberFormat="1" applyBorder="1" applyAlignment="1">
      <alignment/>
    </xf>
    <xf numFmtId="7" fontId="5" fillId="0" borderId="0" xfId="0" applyNumberFormat="1" applyFont="1" applyBorder="1" applyAlignment="1">
      <alignment/>
    </xf>
    <xf numFmtId="7" fontId="5" fillId="0" borderId="10" xfId="0" applyNumberFormat="1" applyFont="1" applyBorder="1" applyAlignment="1">
      <alignment/>
    </xf>
    <xf numFmtId="39" fontId="0" fillId="34" borderId="0" xfId="0" applyNumberFormat="1" applyFill="1" applyAlignment="1">
      <alignment/>
    </xf>
    <xf numFmtId="49" fontId="4" fillId="33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7" fontId="0" fillId="0" borderId="15" xfId="0" applyNumberFormat="1" applyBorder="1" applyAlignment="1">
      <alignment/>
    </xf>
    <xf numFmtId="39" fontId="0" fillId="0" borderId="15" xfId="0" applyNumberFormat="1" applyBorder="1" applyAlignment="1">
      <alignment/>
    </xf>
    <xf numFmtId="7" fontId="0" fillId="0" borderId="16" xfId="0" applyNumberFormat="1" applyBorder="1" applyAlignment="1">
      <alignment/>
    </xf>
    <xf numFmtId="0" fontId="0" fillId="0" borderId="15" xfId="0" applyFill="1" applyBorder="1" applyAlignment="1">
      <alignment horizontal="center" wrapText="1"/>
    </xf>
    <xf numFmtId="7" fontId="0" fillId="0" borderId="17" xfId="0" applyNumberFormat="1" applyBorder="1" applyAlignment="1">
      <alignment/>
    </xf>
    <xf numFmtId="39" fontId="0" fillId="34" borderId="15" xfId="0" applyNumberFormat="1" applyFill="1" applyBorder="1" applyAlignment="1">
      <alignment/>
    </xf>
    <xf numFmtId="39" fontId="0" fillId="0" borderId="16" xfId="0" applyNumberFormat="1" applyBorder="1" applyAlignment="1">
      <alignment/>
    </xf>
    <xf numFmtId="0" fontId="6" fillId="0" borderId="0" xfId="0" applyFont="1" applyAlignment="1">
      <alignment/>
    </xf>
    <xf numFmtId="7" fontId="0" fillId="0" borderId="0" xfId="0" applyNumberFormat="1" applyAlignment="1">
      <alignment/>
    </xf>
    <xf numFmtId="39" fontId="0" fillId="0" borderId="15" xfId="0" applyNumberFormat="1" applyFill="1" applyBorder="1" applyAlignment="1">
      <alignment/>
    </xf>
    <xf numFmtId="39" fontId="0" fillId="0" borderId="0" xfId="0" applyNumberFormat="1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7" fontId="5" fillId="0" borderId="21" xfId="0" applyNumberFormat="1" applyFont="1" applyBorder="1" applyAlignment="1">
      <alignment/>
    </xf>
    <xf numFmtId="7" fontId="5" fillId="0" borderId="22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49" fontId="2" fillId="0" borderId="18" xfId="0" applyNumberFormat="1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0" xfId="0" applyFill="1" applyBorder="1" applyAlignment="1">
      <alignment horizontal="center" wrapText="1"/>
    </xf>
    <xf numFmtId="7" fontId="0" fillId="0" borderId="24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Border="1" applyAlignment="1">
      <alignment/>
    </xf>
    <xf numFmtId="39" fontId="0" fillId="34" borderId="21" xfId="0" applyNumberFormat="1" applyFill="1" applyBorder="1" applyAlignment="1">
      <alignment/>
    </xf>
    <xf numFmtId="39" fontId="0" fillId="0" borderId="21" xfId="0" applyNumberFormat="1" applyBorder="1" applyAlignment="1">
      <alignment/>
    </xf>
    <xf numFmtId="39" fontId="0" fillId="0" borderId="21" xfId="0" applyNumberFormat="1" applyFill="1" applyBorder="1" applyAlignment="1">
      <alignment/>
    </xf>
    <xf numFmtId="39" fontId="0" fillId="0" borderId="2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15.00390625" style="0" customWidth="1"/>
    <col min="3" max="3" width="21.421875" style="0" customWidth="1"/>
    <col min="4" max="4" width="15.00390625" style="0" customWidth="1"/>
    <col min="5" max="5" width="19.57421875" style="0" customWidth="1"/>
    <col min="6" max="6" width="12.28125" style="0" bestFit="1" customWidth="1"/>
  </cols>
  <sheetData>
    <row r="1" ht="18">
      <c r="A1" s="7" t="s">
        <v>0</v>
      </c>
    </row>
    <row r="2" ht="15">
      <c r="A2" s="10" t="s">
        <v>40</v>
      </c>
    </row>
    <row r="3" ht="12.75">
      <c r="A3" t="s">
        <v>54</v>
      </c>
    </row>
    <row r="4" ht="28.5" customHeight="1"/>
    <row r="5" spans="1:5" ht="25.5">
      <c r="A5" s="16" t="s">
        <v>41</v>
      </c>
      <c r="B5" s="9" t="s">
        <v>28</v>
      </c>
      <c r="C5" s="8" t="s">
        <v>29</v>
      </c>
      <c r="D5" s="9" t="s">
        <v>44</v>
      </c>
      <c r="E5" s="9" t="s">
        <v>30</v>
      </c>
    </row>
    <row r="6" spans="1:5" ht="12.75">
      <c r="A6" s="29"/>
      <c r="B6" s="29"/>
      <c r="C6" s="30"/>
      <c r="D6" s="30"/>
      <c r="E6" s="31"/>
    </row>
    <row r="7" spans="1:5" ht="12.75">
      <c r="A7" s="34" t="s">
        <v>55</v>
      </c>
      <c r="B7" s="18">
        <f>SUM(C7+D7+-E7)</f>
        <v>1751385.7199999988</v>
      </c>
      <c r="C7" s="13">
        <v>28366064.6</v>
      </c>
      <c r="D7" s="13">
        <v>115091.47</v>
      </c>
      <c r="E7" s="32">
        <v>26729770.35</v>
      </c>
    </row>
    <row r="8" spans="1:6" ht="12.75">
      <c r="A8" s="35" t="s">
        <v>56</v>
      </c>
      <c r="B8" s="18">
        <f>+C8+D8-E8</f>
        <v>-1095207.8900000001</v>
      </c>
      <c r="C8" s="13">
        <v>3040932.59</v>
      </c>
      <c r="D8" s="13">
        <v>23530.75</v>
      </c>
      <c r="E8" s="32">
        <v>4159671.23</v>
      </c>
      <c r="F8" s="1"/>
    </row>
    <row r="9" spans="1:5" ht="30.75" customHeight="1" thickBot="1">
      <c r="A9" s="35" t="s">
        <v>57</v>
      </c>
      <c r="B9" s="20">
        <f>B8+B7</f>
        <v>656177.8299999987</v>
      </c>
      <c r="C9" s="14">
        <f>C8+C7</f>
        <v>31406997.19</v>
      </c>
      <c r="D9" s="14">
        <f>D8+D7</f>
        <v>138622.22</v>
      </c>
      <c r="E9" s="33">
        <f>E8+E7</f>
        <v>30889441.580000002</v>
      </c>
    </row>
    <row r="10" spans="1:5" ht="13.5" thickTop="1">
      <c r="A10" s="4"/>
      <c r="B10" s="5"/>
      <c r="C10" s="5"/>
      <c r="D10" s="5"/>
      <c r="E10" s="5"/>
    </row>
    <row r="12" spans="3:5" ht="12.75">
      <c r="C12" s="26"/>
      <c r="D12" s="26"/>
      <c r="E12" s="26"/>
    </row>
    <row r="13" spans="1:3" ht="12.75">
      <c r="A13" s="25"/>
      <c r="C13" s="26"/>
    </row>
    <row r="14" spans="3:4" ht="12.75">
      <c r="C14" s="26"/>
      <c r="D14" s="26"/>
    </row>
    <row r="17" ht="14.25" customHeight="1">
      <c r="A17" s="2" t="s">
        <v>45</v>
      </c>
    </row>
    <row r="18" spans="1:5" ht="20.25" customHeight="1">
      <c r="A18" t="s">
        <v>46</v>
      </c>
      <c r="B18" s="50"/>
      <c r="C18" s="50"/>
      <c r="D18" s="50"/>
      <c r="E18" s="50"/>
    </row>
    <row r="19" ht="24.75" customHeight="1"/>
    <row r="20" spans="3:5" ht="12.75">
      <c r="C20" s="26"/>
      <c r="E20" s="26"/>
    </row>
  </sheetData>
  <sheetProtection/>
  <printOptions/>
  <pageMargins left="0.75" right="0.75" top="1" bottom="1" header="0.5" footer="0.5"/>
  <pageSetup fitToHeight="1" fitToWidth="1" horizontalDpi="600" verticalDpi="600" orientation="landscape" r:id="rId3"/>
  <headerFooter alignWithMargins="0">
    <oddFooter>&amp;L&amp;F, &amp;A&amp;RPage 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zoomScale="87" zoomScaleNormal="87" zoomScalePageLayoutView="0" workbookViewId="0" topLeftCell="A1">
      <selection activeCell="A5" sqref="A5"/>
    </sheetView>
  </sheetViews>
  <sheetFormatPr defaultColWidth="9.140625" defaultRowHeight="12.75"/>
  <cols>
    <col min="1" max="1" width="30.28125" style="0" customWidth="1"/>
    <col min="2" max="2" width="17.57421875" style="0" customWidth="1"/>
    <col min="3" max="3" width="17.28125" style="0" bestFit="1" customWidth="1"/>
    <col min="4" max="4" width="17.8515625" style="0" bestFit="1" customWidth="1"/>
    <col min="5" max="7" width="16.28125" style="0" customWidth="1"/>
    <col min="8" max="8" width="17.28125" style="0" customWidth="1"/>
    <col min="9" max="11" width="13.8515625" style="0" customWidth="1"/>
  </cols>
  <sheetData>
    <row r="1" spans="1:2" ht="18">
      <c r="A1" s="7" t="str">
        <f>+'AUSF Balance'!A1</f>
        <v>Alaska Universal Service Administrative Company</v>
      </c>
      <c r="B1" s="7"/>
    </row>
    <row r="2" spans="1:2" ht="15">
      <c r="A2" s="10" t="str">
        <f>+'AUSF Balance'!A2</f>
        <v>AUSF Annual Summary</v>
      </c>
      <c r="B2" s="10"/>
    </row>
    <row r="3" ht="12.75">
      <c r="A3" t="str">
        <f>+'AUSF Balance'!A3</f>
        <v>Period Ending December 31, 2008</v>
      </c>
    </row>
    <row r="5" spans="1:10" ht="32.25" customHeight="1">
      <c r="A5" s="16" t="s">
        <v>59</v>
      </c>
      <c r="B5" s="9" t="s">
        <v>42</v>
      </c>
      <c r="C5" s="8" t="s">
        <v>35</v>
      </c>
      <c r="D5" s="9" t="s">
        <v>36</v>
      </c>
      <c r="E5" s="9" t="s">
        <v>37</v>
      </c>
      <c r="F5" s="9" t="s">
        <v>38</v>
      </c>
      <c r="G5" s="9" t="s">
        <v>39</v>
      </c>
      <c r="J5" s="6"/>
    </row>
    <row r="6" spans="1:10" ht="18">
      <c r="A6" s="36"/>
      <c r="B6" s="21"/>
      <c r="C6" s="11"/>
      <c r="D6" s="11"/>
      <c r="E6" s="11"/>
      <c r="F6" s="11"/>
      <c r="G6" s="38"/>
      <c r="J6" s="6"/>
    </row>
    <row r="7" spans="1:7" ht="21.75" customHeight="1" thickBot="1">
      <c r="A7" s="37" t="s">
        <v>43</v>
      </c>
      <c r="B7" s="22">
        <f>SUM(C7:G7)</f>
        <v>394699568.09000003</v>
      </c>
      <c r="C7" s="12">
        <v>130036386.82</v>
      </c>
      <c r="D7" s="12">
        <v>228004557.46000004</v>
      </c>
      <c r="E7" s="12">
        <v>35381106.230000004</v>
      </c>
      <c r="F7" s="12">
        <v>513846.4</v>
      </c>
      <c r="G7" s="39">
        <v>763671.18</v>
      </c>
    </row>
    <row r="8" ht="13.5" thickTop="1"/>
    <row r="9" spans="2:7" ht="12.75">
      <c r="B9" s="6"/>
      <c r="C9" s="6"/>
      <c r="D9" s="6"/>
      <c r="E9" s="6"/>
      <c r="F9" s="6"/>
      <c r="G9" s="6"/>
    </row>
    <row r="10" spans="2:7" ht="12.75">
      <c r="B10" s="6"/>
      <c r="C10" s="6"/>
      <c r="D10" s="6"/>
      <c r="E10" s="6"/>
      <c r="F10" s="6"/>
      <c r="G10" s="6"/>
    </row>
    <row r="12" spans="1:7" ht="12.75">
      <c r="A12" s="25"/>
      <c r="B12" s="6"/>
      <c r="C12" s="6"/>
      <c r="D12" s="6"/>
      <c r="E12" s="6"/>
      <c r="F12" s="6"/>
      <c r="G12" s="6"/>
    </row>
    <row r="13" spans="2:7" ht="12.75">
      <c r="B13" s="6"/>
      <c r="C13" s="6"/>
      <c r="D13" s="6"/>
      <c r="E13" s="6"/>
      <c r="F13" s="6"/>
      <c r="G13" s="6"/>
    </row>
    <row r="14" spans="3:5" ht="12.75">
      <c r="C14" s="6"/>
      <c r="D14" s="6"/>
      <c r="E14" s="6"/>
    </row>
    <row r="15" spans="2:7" ht="12.75">
      <c r="B15" s="6"/>
      <c r="C15" s="6"/>
      <c r="D15" s="6"/>
      <c r="E15" s="6"/>
      <c r="F15" s="6"/>
      <c r="G15" s="6"/>
    </row>
    <row r="16" ht="12.75">
      <c r="C16" s="6"/>
    </row>
    <row r="17" spans="2:7" ht="12.75">
      <c r="B17" s="6"/>
      <c r="C17" s="6"/>
      <c r="D17" s="6"/>
      <c r="E17" s="6"/>
      <c r="F17" s="6"/>
      <c r="G17" s="6"/>
    </row>
    <row r="20" spans="3:7" ht="12.75">
      <c r="C20" s="6"/>
      <c r="D20" s="6"/>
      <c r="E20" s="6"/>
      <c r="F20" s="6"/>
      <c r="G20" s="6"/>
    </row>
    <row r="22" spans="3:7" ht="12.75">
      <c r="C22" s="6"/>
      <c r="D22" s="6"/>
      <c r="E22" s="6"/>
      <c r="F22" s="6"/>
      <c r="G22" s="6"/>
    </row>
  </sheetData>
  <sheetProtection/>
  <printOptions/>
  <pageMargins left="0.75" right="0.75" top="1" bottom="1" header="0.5" footer="0.5"/>
  <pageSetup fitToHeight="1" fitToWidth="1" horizontalDpi="600" verticalDpi="600" orientation="landscape" scale="83" r:id="rId3"/>
  <headerFooter alignWithMargins="0">
    <oddFooter>&amp;L&amp;F, &amp;A&amp;RPage 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20"/>
  <sheetViews>
    <sheetView showGridLines="0" tabSelected="1" zoomScale="87" zoomScaleNormal="87" zoomScalePageLayoutView="0" workbookViewId="0" topLeftCell="A2">
      <selection activeCell="B43" sqref="B43"/>
    </sheetView>
  </sheetViews>
  <sheetFormatPr defaultColWidth="9.140625" defaultRowHeight="12.75"/>
  <cols>
    <col min="1" max="1" width="48.00390625" style="2" customWidth="1"/>
    <col min="2" max="3" width="14.00390625" style="0" customWidth="1"/>
    <col min="4" max="4" width="17.28125" style="0" customWidth="1"/>
    <col min="5" max="5" width="12.28125" style="0" customWidth="1"/>
    <col min="6" max="6" width="15.8515625" style="0" customWidth="1"/>
    <col min="7" max="7" width="10.140625" style="0" customWidth="1"/>
    <col min="9" max="9" width="10.421875" style="0" bestFit="1" customWidth="1"/>
    <col min="10" max="10" width="12.00390625" style="0" bestFit="1" customWidth="1"/>
    <col min="11" max="11" width="12.421875" style="0" customWidth="1"/>
  </cols>
  <sheetData>
    <row r="1" ht="18">
      <c r="A1" s="7" t="str">
        <f>+'AUSF Balance'!A1</f>
        <v>Alaska Universal Service Administrative Company</v>
      </c>
    </row>
    <row r="2" ht="15">
      <c r="A2" s="10" t="str">
        <f>+'AUSF Balance'!A2</f>
        <v>AUSF Annual Summary</v>
      </c>
    </row>
    <row r="3" ht="12.75">
      <c r="A3" t="str">
        <f>+'AUSF Balance'!A3</f>
        <v>Period Ending December 31, 2008</v>
      </c>
    </row>
    <row r="4" ht="12.75">
      <c r="A4"/>
    </row>
    <row r="5" spans="1:6" s="2" customFormat="1" ht="33" customHeight="1">
      <c r="A5" s="16" t="s">
        <v>58</v>
      </c>
      <c r="B5" s="9" t="s">
        <v>26</v>
      </c>
      <c r="C5" s="8" t="s">
        <v>31</v>
      </c>
      <c r="D5" s="9" t="s">
        <v>32</v>
      </c>
      <c r="E5" s="9" t="s">
        <v>33</v>
      </c>
      <c r="F5" s="9" t="s">
        <v>34</v>
      </c>
    </row>
    <row r="6" spans="1:6" ht="18.75" customHeight="1">
      <c r="A6" s="40"/>
      <c r="B6" s="17"/>
      <c r="F6" s="31"/>
    </row>
    <row r="7" spans="1:6" ht="12.75">
      <c r="A7" s="41" t="s">
        <v>0</v>
      </c>
      <c r="B7" s="23">
        <f>SUM(C7:F7)</f>
        <v>49384</v>
      </c>
      <c r="C7" s="15"/>
      <c r="D7" s="15"/>
      <c r="E7" s="15"/>
      <c r="F7" s="45">
        <v>49384</v>
      </c>
    </row>
    <row r="8" spans="1:6" ht="12.75">
      <c r="A8" s="42" t="s">
        <v>1</v>
      </c>
      <c r="B8" s="19">
        <f aca="true" t="shared" si="0" ref="B8:B41">SUM(C8:F8)</f>
        <v>231</v>
      </c>
      <c r="C8" s="1">
        <v>231</v>
      </c>
      <c r="D8" s="1"/>
      <c r="E8" s="1"/>
      <c r="F8" s="46"/>
    </row>
    <row r="9" spans="1:6" ht="12.75">
      <c r="A9" s="41" t="s">
        <v>2</v>
      </c>
      <c r="B9" s="23">
        <f t="shared" si="0"/>
        <v>11725</v>
      </c>
      <c r="C9" s="15">
        <v>11725</v>
      </c>
      <c r="D9" s="15"/>
      <c r="E9" s="15"/>
      <c r="F9" s="45"/>
    </row>
    <row r="10" spans="1:6" ht="12.75">
      <c r="A10" s="42" t="s">
        <v>3</v>
      </c>
      <c r="B10" s="19">
        <f t="shared" si="0"/>
        <v>78211</v>
      </c>
      <c r="C10" s="1">
        <v>78211</v>
      </c>
      <c r="D10" s="1"/>
      <c r="E10" s="1"/>
      <c r="F10" s="46"/>
    </row>
    <row r="11" spans="1:6" ht="12.75">
      <c r="A11" s="41" t="s">
        <v>4</v>
      </c>
      <c r="B11" s="23">
        <f t="shared" si="0"/>
        <v>28077</v>
      </c>
      <c r="C11" s="15">
        <v>28077</v>
      </c>
      <c r="D11" s="15"/>
      <c r="E11" s="15"/>
      <c r="F11" s="45"/>
    </row>
    <row r="12" spans="1:6" ht="12.75">
      <c r="A12" s="42" t="s">
        <v>5</v>
      </c>
      <c r="B12" s="19">
        <f t="shared" si="0"/>
        <v>84273</v>
      </c>
      <c r="C12" s="1">
        <v>84273</v>
      </c>
      <c r="D12" s="1"/>
      <c r="E12" s="1"/>
      <c r="F12" s="46"/>
    </row>
    <row r="13" spans="1:6" ht="12.75">
      <c r="A13" s="41" t="s">
        <v>6</v>
      </c>
      <c r="B13" s="23">
        <f t="shared" si="0"/>
        <v>25883.64</v>
      </c>
      <c r="C13" s="15">
        <v>25616.5</v>
      </c>
      <c r="D13" s="15"/>
      <c r="E13" s="15">
        <v>267.14</v>
      </c>
      <c r="F13" s="45"/>
    </row>
    <row r="14" spans="1:48" s="49" customFormat="1" ht="12.75">
      <c r="A14" s="43" t="s">
        <v>48</v>
      </c>
      <c r="B14" s="27">
        <f t="shared" si="0"/>
        <v>920216.5</v>
      </c>
      <c r="C14" s="28">
        <v>920216.5</v>
      </c>
      <c r="D14" s="28"/>
      <c r="E14" s="28"/>
      <c r="F14" s="4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6" ht="12.75">
      <c r="A15" s="41" t="s">
        <v>50</v>
      </c>
      <c r="B15" s="23">
        <f t="shared" si="0"/>
        <v>42</v>
      </c>
      <c r="C15" s="15">
        <v>42</v>
      </c>
      <c r="D15" s="15"/>
      <c r="E15" s="15"/>
      <c r="F15" s="45"/>
    </row>
    <row r="16" spans="1:6" ht="12.75">
      <c r="A16" s="42" t="s">
        <v>47</v>
      </c>
      <c r="B16" s="19">
        <f t="shared" si="0"/>
        <v>691040</v>
      </c>
      <c r="C16" s="1">
        <v>691040</v>
      </c>
      <c r="D16" s="1"/>
      <c r="E16" s="1"/>
      <c r="F16" s="46"/>
    </row>
    <row r="17" spans="1:6" ht="12.75">
      <c r="A17" s="41" t="s">
        <v>7</v>
      </c>
      <c r="B17" s="23">
        <f t="shared" si="0"/>
        <v>38895.5</v>
      </c>
      <c r="C17" s="15">
        <v>38895.5</v>
      </c>
      <c r="D17" s="15"/>
      <c r="E17" s="15">
        <v>0</v>
      </c>
      <c r="F17" s="45"/>
    </row>
    <row r="18" spans="1:6" ht="12.75">
      <c r="A18" s="42" t="s">
        <v>8</v>
      </c>
      <c r="B18" s="19">
        <f t="shared" si="0"/>
        <v>15468.53</v>
      </c>
      <c r="C18" s="1">
        <v>12068</v>
      </c>
      <c r="D18" s="1"/>
      <c r="E18" s="1">
        <v>3400.53</v>
      </c>
      <c r="F18" s="46"/>
    </row>
    <row r="19" spans="1:6" ht="12.75">
      <c r="A19" s="41" t="s">
        <v>9</v>
      </c>
      <c r="B19" s="23">
        <f t="shared" si="0"/>
        <v>15295.529999999999</v>
      </c>
      <c r="C19" s="15">
        <v>9051</v>
      </c>
      <c r="D19" s="15"/>
      <c r="E19" s="15">
        <v>6244.53</v>
      </c>
      <c r="F19" s="45"/>
    </row>
    <row r="20" spans="1:6" ht="12.75">
      <c r="A20" s="42" t="s">
        <v>51</v>
      </c>
      <c r="B20" s="19">
        <f t="shared" si="0"/>
        <v>3104.5</v>
      </c>
      <c r="C20" s="1">
        <v>3104.5</v>
      </c>
      <c r="D20" s="1"/>
      <c r="E20" s="1"/>
      <c r="F20" s="46"/>
    </row>
    <row r="21" spans="1:6" ht="12.75">
      <c r="A21" s="41" t="s">
        <v>10</v>
      </c>
      <c r="B21" s="23">
        <f t="shared" si="0"/>
        <v>1424.5</v>
      </c>
      <c r="C21" s="15">
        <v>1424.5</v>
      </c>
      <c r="D21" s="15"/>
      <c r="E21" s="15">
        <v>0</v>
      </c>
      <c r="F21" s="45"/>
    </row>
    <row r="22" spans="1:6" ht="12.75">
      <c r="A22" s="42" t="s">
        <v>11</v>
      </c>
      <c r="B22" s="19">
        <f t="shared" si="0"/>
        <v>11300.53</v>
      </c>
      <c r="C22" s="1">
        <v>10475.5</v>
      </c>
      <c r="D22" s="1"/>
      <c r="E22" s="1">
        <v>825.03</v>
      </c>
      <c r="F22" s="46"/>
    </row>
    <row r="23" spans="1:6" ht="12.75">
      <c r="A23" s="41" t="s">
        <v>12</v>
      </c>
      <c r="B23" s="23">
        <f t="shared" si="0"/>
        <v>0</v>
      </c>
      <c r="C23" s="15">
        <v>0</v>
      </c>
      <c r="D23" s="15"/>
      <c r="E23" s="15"/>
      <c r="F23" s="45"/>
    </row>
    <row r="24" spans="1:6" ht="12.75">
      <c r="A24" s="43" t="s">
        <v>13</v>
      </c>
      <c r="B24" s="27">
        <f t="shared" si="0"/>
        <v>3006.5</v>
      </c>
      <c r="C24" s="28">
        <v>3006.5</v>
      </c>
      <c r="D24" s="28"/>
      <c r="E24" s="28">
        <v>0</v>
      </c>
      <c r="F24" s="47"/>
    </row>
    <row r="25" spans="1:6" ht="12.75">
      <c r="A25" s="41" t="s">
        <v>14</v>
      </c>
      <c r="B25" s="23">
        <f t="shared" si="0"/>
        <v>39930.79</v>
      </c>
      <c r="C25" s="15">
        <v>11707.5</v>
      </c>
      <c r="D25" s="15"/>
      <c r="E25" s="15">
        <v>28223.29</v>
      </c>
      <c r="F25" s="45"/>
    </row>
    <row r="26" spans="1:6" ht="12.75">
      <c r="A26" s="42" t="s">
        <v>52</v>
      </c>
      <c r="B26" s="19">
        <f t="shared" si="0"/>
        <v>119</v>
      </c>
      <c r="C26" s="1">
        <v>119</v>
      </c>
      <c r="D26" s="1"/>
      <c r="E26" s="1"/>
      <c r="F26" s="46"/>
    </row>
    <row r="27" spans="1:6" ht="12.75" hidden="1">
      <c r="A27" s="41"/>
      <c r="B27" s="23">
        <f t="shared" si="0"/>
        <v>0</v>
      </c>
      <c r="C27" s="15">
        <v>0</v>
      </c>
      <c r="D27" s="15"/>
      <c r="E27" s="15"/>
      <c r="F27" s="45"/>
    </row>
    <row r="28" spans="1:6" ht="12.75">
      <c r="A28" s="41" t="s">
        <v>15</v>
      </c>
      <c r="B28" s="23">
        <f t="shared" si="0"/>
        <v>62345.5</v>
      </c>
      <c r="C28" s="15">
        <v>62345.5</v>
      </c>
      <c r="D28" s="15"/>
      <c r="E28" s="15"/>
      <c r="F28" s="45"/>
    </row>
    <row r="29" spans="1:6" ht="12.75">
      <c r="A29" s="42" t="s">
        <v>16</v>
      </c>
      <c r="B29" s="19">
        <f t="shared" si="0"/>
        <v>27095.04</v>
      </c>
      <c r="C29" s="1">
        <v>23569</v>
      </c>
      <c r="D29" s="1"/>
      <c r="E29" s="1">
        <v>3526.04</v>
      </c>
      <c r="F29" s="46"/>
    </row>
    <row r="30" spans="1:6" ht="12.75">
      <c r="A30" s="41" t="s">
        <v>17</v>
      </c>
      <c r="B30" s="23">
        <f t="shared" si="0"/>
        <v>28429.239999999998</v>
      </c>
      <c r="C30" s="15">
        <v>24605</v>
      </c>
      <c r="D30" s="15"/>
      <c r="E30" s="15">
        <v>3824.24</v>
      </c>
      <c r="F30" s="45"/>
    </row>
    <row r="31" spans="1:6" ht="12.75">
      <c r="A31" s="43" t="s">
        <v>18</v>
      </c>
      <c r="B31" s="27">
        <f t="shared" si="0"/>
        <v>106560.13</v>
      </c>
      <c r="C31" s="28">
        <v>91777</v>
      </c>
      <c r="D31" s="28"/>
      <c r="E31" s="28">
        <v>14783.13</v>
      </c>
      <c r="F31" s="47"/>
    </row>
    <row r="32" spans="1:6" ht="12.75">
      <c r="A32" s="41" t="s">
        <v>49</v>
      </c>
      <c r="B32" s="23">
        <f t="shared" si="0"/>
        <v>72747.5</v>
      </c>
      <c r="C32" s="15">
        <v>72747.5</v>
      </c>
      <c r="D32" s="15"/>
      <c r="E32" s="15"/>
      <c r="F32" s="45"/>
    </row>
    <row r="33" spans="1:6" ht="12.75">
      <c r="A33" s="42" t="s">
        <v>19</v>
      </c>
      <c r="B33" s="19">
        <f t="shared" si="0"/>
        <v>25303.16</v>
      </c>
      <c r="C33" s="1">
        <v>20835.5</v>
      </c>
      <c r="D33" s="1"/>
      <c r="E33" s="1">
        <v>4467.66</v>
      </c>
      <c r="F33" s="46"/>
    </row>
    <row r="34" spans="1:6" ht="12.75">
      <c r="A34" s="41" t="s">
        <v>20</v>
      </c>
      <c r="B34" s="23">
        <f t="shared" si="0"/>
        <v>1218</v>
      </c>
      <c r="C34" s="15">
        <v>1218</v>
      </c>
      <c r="D34" s="15"/>
      <c r="E34" s="15"/>
      <c r="F34" s="45"/>
    </row>
    <row r="35" spans="1:6" ht="12.75">
      <c r="A35" s="42" t="s">
        <v>27</v>
      </c>
      <c r="B35" s="19">
        <f t="shared" si="0"/>
        <v>13944</v>
      </c>
      <c r="C35" s="1">
        <v>13944</v>
      </c>
      <c r="D35" s="1"/>
      <c r="E35" s="1"/>
      <c r="F35" s="46"/>
    </row>
    <row r="36" spans="1:6" ht="12.75">
      <c r="A36" s="41" t="s">
        <v>21</v>
      </c>
      <c r="B36" s="23">
        <f t="shared" si="0"/>
        <v>22592.07</v>
      </c>
      <c r="C36" s="15">
        <v>19050.5</v>
      </c>
      <c r="D36" s="15"/>
      <c r="E36" s="15">
        <v>3541.57</v>
      </c>
      <c r="F36" s="45"/>
    </row>
    <row r="37" spans="1:6" ht="12.75">
      <c r="A37" s="42" t="s">
        <v>22</v>
      </c>
      <c r="B37" s="19">
        <f t="shared" si="0"/>
        <v>18273.12</v>
      </c>
      <c r="C37" s="1">
        <v>357</v>
      </c>
      <c r="D37" s="1">
        <v>16281</v>
      </c>
      <c r="E37" s="1">
        <v>1635.12</v>
      </c>
      <c r="F37" s="46"/>
    </row>
    <row r="38" spans="1:6" ht="12.75">
      <c r="A38" s="41" t="s">
        <v>53</v>
      </c>
      <c r="B38" s="23">
        <f t="shared" si="0"/>
        <v>808.5</v>
      </c>
      <c r="C38" s="15">
        <v>808.5</v>
      </c>
      <c r="D38" s="15"/>
      <c r="E38" s="15"/>
      <c r="F38" s="45"/>
    </row>
    <row r="39" spans="1:6" ht="12.75">
      <c r="A39" s="42" t="s">
        <v>24</v>
      </c>
      <c r="B39" s="19">
        <f t="shared" si="0"/>
        <v>298497.77</v>
      </c>
      <c r="C39" s="1">
        <v>11448.5</v>
      </c>
      <c r="D39" s="1">
        <v>286521</v>
      </c>
      <c r="E39" s="1">
        <v>528.27</v>
      </c>
      <c r="F39" s="46"/>
    </row>
    <row r="40" spans="1:6" ht="12.75">
      <c r="A40" s="41" t="s">
        <v>23</v>
      </c>
      <c r="B40" s="23">
        <f t="shared" si="0"/>
        <v>1459689.62</v>
      </c>
      <c r="C40" s="15">
        <v>96544</v>
      </c>
      <c r="D40" s="15">
        <v>1328619</v>
      </c>
      <c r="E40" s="15">
        <v>34526.62</v>
      </c>
      <c r="F40" s="45"/>
    </row>
    <row r="41" spans="1:6" ht="12.75">
      <c r="A41" s="43" t="s">
        <v>25</v>
      </c>
      <c r="B41" s="27">
        <f t="shared" si="0"/>
        <v>4539.0599999999995</v>
      </c>
      <c r="C41" s="28">
        <v>3192</v>
      </c>
      <c r="D41" s="28"/>
      <c r="E41" s="28">
        <v>1347.06</v>
      </c>
      <c r="F41" s="47"/>
    </row>
    <row r="42" spans="1:6" ht="31.5" customHeight="1" thickBot="1">
      <c r="A42" s="44" t="s">
        <v>26</v>
      </c>
      <c r="B42" s="24">
        <f>SUM(B7:B41)</f>
        <v>4159671.2300000004</v>
      </c>
      <c r="C42" s="3">
        <f>SUM(C7:C41)</f>
        <v>2371726</v>
      </c>
      <c r="D42" s="3">
        <f>SUM(D7:D41)</f>
        <v>1631421</v>
      </c>
      <c r="E42" s="3">
        <f>SUM(E7:E41)</f>
        <v>107140.23000000001</v>
      </c>
      <c r="F42" s="48">
        <f>SUM(F7:F41)</f>
        <v>49384</v>
      </c>
    </row>
    <row r="43" spans="2:6" ht="13.5" thickTop="1">
      <c r="B43" s="1"/>
      <c r="C43" s="1"/>
      <c r="D43" s="1"/>
      <c r="E43" s="1"/>
      <c r="F43" s="1"/>
    </row>
    <row r="44" spans="2:6" ht="12.75">
      <c r="B44" s="1"/>
      <c r="C44" s="1"/>
      <c r="F44" s="1"/>
    </row>
    <row r="45" spans="1:6" ht="12.75">
      <c r="A45" s="25"/>
      <c r="B45" s="1"/>
      <c r="F45" s="1"/>
    </row>
    <row r="46" spans="2:6" ht="12.75">
      <c r="B46" s="1"/>
      <c r="F46" s="1"/>
    </row>
    <row r="47" spans="2:6" ht="12.75">
      <c r="B47" s="1"/>
      <c r="F47" s="1"/>
    </row>
    <row r="48" spans="2:6" ht="12.75">
      <c r="B48" s="1"/>
      <c r="F48" s="1"/>
    </row>
    <row r="49" spans="2:6" ht="12.75">
      <c r="B49" s="1"/>
      <c r="F49" s="1"/>
    </row>
    <row r="50" spans="2:6" ht="12.75">
      <c r="B50" s="1"/>
      <c r="F50" s="1"/>
    </row>
    <row r="51" spans="2:6" ht="12.75">
      <c r="B51" s="1"/>
      <c r="F51" s="1"/>
    </row>
    <row r="52" spans="2:6" ht="12.75">
      <c r="B52" s="1"/>
      <c r="F52" s="1"/>
    </row>
    <row r="53" spans="2:6" ht="12.75">
      <c r="B53" s="1"/>
      <c r="F53" s="1"/>
    </row>
    <row r="54" spans="2:6" ht="12.75">
      <c r="B54" s="1"/>
      <c r="F54" s="1"/>
    </row>
    <row r="55" spans="2:6" ht="12.75">
      <c r="B55" s="1"/>
      <c r="F55" s="1"/>
    </row>
    <row r="56" spans="2:6" ht="12.75">
      <c r="B56" s="1"/>
      <c r="F56" s="1"/>
    </row>
    <row r="57" spans="2:6" ht="12.75">
      <c r="B57" s="1"/>
      <c r="F57" s="1"/>
    </row>
    <row r="58" spans="2:6" ht="12.75">
      <c r="B58" s="1"/>
      <c r="F58" s="1"/>
    </row>
    <row r="59" spans="2:6" ht="12.75">
      <c r="B59" s="1"/>
      <c r="F59" s="1"/>
    </row>
    <row r="60" spans="2:6" ht="12.75">
      <c r="B60" s="1"/>
      <c r="F60" s="1"/>
    </row>
    <row r="61" spans="2:6" ht="12.75">
      <c r="B61" s="1"/>
      <c r="F61" s="1"/>
    </row>
    <row r="62" spans="2:6" ht="12.75">
      <c r="B62" s="1"/>
      <c r="F62" s="1"/>
    </row>
    <row r="63" spans="2:6" ht="12.75">
      <c r="B63" s="1"/>
      <c r="F63" s="1"/>
    </row>
    <row r="64" spans="2:6" ht="12.75">
      <c r="B64" s="1"/>
      <c r="F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</sheetData>
  <sheetProtection/>
  <printOptions horizontalCentered="1"/>
  <pageMargins left="0.33" right="0.29" top="1" bottom="1" header="0.5" footer="0.5"/>
  <pageSetup fitToHeight="1" fitToWidth="1" horizontalDpi="600" verticalDpi="600" orientation="landscape" scale="77" r:id="rId1"/>
  <headerFooter alignWithMargins="0">
    <oddFooter>&amp;L&amp;F, &amp;A&amp;RPage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Universal Service Administrative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AUSF Annual Summary</dc:title>
  <dc:subject>Public Report</dc:subject>
  <dc:creator>Deb DeProspero</dc:creator>
  <cp:keywords/>
  <dc:description/>
  <cp:lastModifiedBy>kbernier</cp:lastModifiedBy>
  <cp:lastPrinted>2009-03-03T01:19:41Z</cp:lastPrinted>
  <dcterms:created xsi:type="dcterms:W3CDTF">2001-05-04T21:50:52Z</dcterms:created>
  <dcterms:modified xsi:type="dcterms:W3CDTF">2009-03-03T01:19:54Z</dcterms:modified>
  <cp:category/>
  <cp:version/>
  <cp:contentType/>
  <cp:contentStatus/>
</cp:coreProperties>
</file>